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075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'Sheet1'!$C$1:$Q$32</definedName>
  </definedNames>
  <calcPr fullCalcOnLoad="1"/>
</workbook>
</file>

<file path=xl/sharedStrings.xml><?xml version="1.0" encoding="utf-8"?>
<sst xmlns="http://schemas.openxmlformats.org/spreadsheetml/2006/main" count="5" uniqueCount="5">
  <si>
    <t>% Price Increase</t>
  </si>
  <si>
    <t>The amount by which the volume of your sales could fall before your current level of profit declines</t>
  </si>
  <si>
    <t>% Price Discount</t>
  </si>
  <si>
    <t>Margin Table</t>
  </si>
  <si>
    <t>The amount by which the volume of your sales need to increase to maintain your current level of profit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</si>
</sst>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00_);\(#,##0.000\)"/>
    <numFmt numFmtId="167" formatCode="#,##0.0000_);\(#,##0.0000\)"/>
    <numFmt numFmtId="168" formatCode="#,##0.00000_);\(#,##0.00000\)"/>
    <numFmt numFmtId="169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color indexed="9"/>
      <name val="Arial"/>
      <family val="0"/>
    </font>
    <font>
      <sz val="18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7" fillId="2" borderId="0" xfId="0" applyFont="1" applyFill="1" applyAlignment="1">
      <alignment/>
    </xf>
    <xf numFmtId="0" fontId="3" fillId="0" borderId="1" xfId="0" applyFont="1" applyBorder="1" applyAlignment="1">
      <alignment/>
    </xf>
    <xf numFmtId="9" fontId="2" fillId="3" borderId="3" xfId="19" applyFont="1" applyFill="1" applyBorder="1" applyAlignment="1" applyProtection="1">
      <alignment horizontal="center"/>
      <protection locked="0"/>
    </xf>
    <xf numFmtId="9" fontId="2" fillId="3" borderId="4" xfId="19" applyNumberFormat="1" applyFont="1" applyFill="1" applyBorder="1" applyAlignment="1" applyProtection="1">
      <alignment horizontal="center"/>
      <protection locked="0"/>
    </xf>
    <xf numFmtId="9" fontId="0" fillId="0" borderId="4" xfId="19" applyNumberFormat="1" applyBorder="1" applyAlignment="1" applyProtection="1">
      <alignment horizontal="center"/>
      <protection hidden="1"/>
    </xf>
    <xf numFmtId="9" fontId="0" fillId="0" borderId="1" xfId="19" applyNumberFormat="1" applyBorder="1" applyAlignment="1" applyProtection="1">
      <alignment horizontal="center"/>
      <protection hidden="1"/>
    </xf>
    <xf numFmtId="9" fontId="6" fillId="2" borderId="0" xfId="19" applyNumberFormat="1" applyFont="1" applyFill="1" applyBorder="1" applyAlignment="1" applyProtection="1">
      <alignment horizontal="center"/>
      <protection hidden="1"/>
    </xf>
    <xf numFmtId="9" fontId="0" fillId="0" borderId="2" xfId="19" applyNumberFormat="1" applyBorder="1" applyAlignment="1" applyProtection="1">
      <alignment horizontal="center"/>
      <protection hidden="1"/>
    </xf>
    <xf numFmtId="9" fontId="0" fillId="0" borderId="5" xfId="19" applyNumberFormat="1" applyBorder="1" applyAlignment="1" applyProtection="1">
      <alignment horizontal="center"/>
      <protection hidden="1"/>
    </xf>
    <xf numFmtId="9" fontId="0" fillId="0" borderId="6" xfId="19" applyNumberFormat="1" applyBorder="1" applyAlignment="1" applyProtection="1">
      <alignment horizontal="center"/>
      <protection hidden="1"/>
    </xf>
    <xf numFmtId="9" fontId="0" fillId="0" borderId="7" xfId="19" applyNumberFormat="1" applyBorder="1" applyAlignment="1" applyProtection="1">
      <alignment horizontal="center"/>
      <protection hidden="1"/>
    </xf>
    <xf numFmtId="9" fontId="6" fillId="2" borderId="0" xfId="19" applyNumberFormat="1" applyFont="1" applyFill="1" applyBorder="1" applyAlignment="1" applyProtection="1">
      <alignment horizontal="center"/>
      <protection hidden="1"/>
    </xf>
    <xf numFmtId="9" fontId="0" fillId="0" borderId="2" xfId="19" applyNumberFormat="1" applyFill="1" applyBorder="1" applyAlignment="1" applyProtection="1">
      <alignment horizontal="center"/>
      <protection hidden="1"/>
    </xf>
    <xf numFmtId="9" fontId="0" fillId="0" borderId="4" xfId="19" applyNumberFormat="1" applyFill="1" applyBorder="1" applyAlignment="1" applyProtection="1">
      <alignment horizontal="center"/>
      <protection hidden="1"/>
    </xf>
    <xf numFmtId="9" fontId="0" fillId="0" borderId="8" xfId="19" applyNumberFormat="1" applyBorder="1" applyAlignment="1" applyProtection="1">
      <alignment horizontal="center"/>
      <protection hidden="1"/>
    </xf>
    <xf numFmtId="9" fontId="0" fillId="0" borderId="8" xfId="19" applyNumberFormat="1" applyFill="1" applyBorder="1" applyAlignment="1" applyProtection="1">
      <alignment horizontal="center"/>
      <protection hidden="1"/>
    </xf>
    <xf numFmtId="9" fontId="2" fillId="0" borderId="3" xfId="19" applyFont="1" applyBorder="1" applyAlignment="1" applyProtection="1">
      <alignment horizontal="center"/>
      <protection hidden="1"/>
    </xf>
    <xf numFmtId="9" fontId="2" fillId="0" borderId="3" xfId="19" applyFont="1" applyFill="1" applyBorder="1" applyAlignment="1" applyProtection="1">
      <alignment horizontal="center"/>
      <protection hidden="1"/>
    </xf>
    <xf numFmtId="9" fontId="2" fillId="0" borderId="1" xfId="19" applyFont="1" applyBorder="1" applyAlignment="1" applyProtection="1">
      <alignment horizontal="center"/>
      <protection hidden="1"/>
    </xf>
    <xf numFmtId="9" fontId="2" fillId="0" borderId="2" xfId="19" applyFont="1" applyBorder="1" applyAlignment="1" applyProtection="1">
      <alignment horizontal="center"/>
      <protection hidden="1"/>
    </xf>
    <xf numFmtId="9" fontId="2" fillId="0" borderId="4" xfId="19" applyNumberFormat="1" applyFont="1" applyBorder="1" applyAlignment="1" applyProtection="1">
      <alignment horizontal="center"/>
      <protection hidden="1"/>
    </xf>
    <xf numFmtId="9" fontId="2" fillId="0" borderId="8" xfId="19" applyNumberFormat="1" applyFont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7" fillId="2" borderId="0" xfId="0" applyFont="1" applyFill="1" applyAlignment="1">
      <alignment horizontal="center"/>
    </xf>
    <xf numFmtId="0" fontId="4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2"/>
  <sheetViews>
    <sheetView showGridLines="0" showRowColHeaders="0" tabSelected="1" workbookViewId="0" topLeftCell="A1">
      <selection activeCell="D3" sqref="D3"/>
    </sheetView>
  </sheetViews>
  <sheetFormatPr defaultColWidth="9.140625" defaultRowHeight="12.75"/>
  <cols>
    <col min="1" max="1" width="2.28125" style="0" customWidth="1"/>
    <col min="2" max="2" width="2.8515625" style="0" customWidth="1"/>
    <col min="3" max="3" width="14.421875" style="0" customWidth="1"/>
    <col min="4" max="17" width="6.7109375" style="0" customWidth="1"/>
  </cols>
  <sheetData>
    <row r="1" spans="3:17" ht="23.25">
      <c r="C1" s="31" t="s">
        <v>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5"/>
      <c r="Q1" s="5"/>
    </row>
    <row r="2" spans="4:14" ht="12.75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3:17" ht="12.75">
      <c r="C3" s="3"/>
      <c r="D3" s="7">
        <v>0.1</v>
      </c>
      <c r="E3" s="21">
        <f>D3+0.05</f>
        <v>0.15000000000000002</v>
      </c>
      <c r="F3" s="21">
        <f aca="true" t="shared" si="0" ref="F3:M3">E3+0.05</f>
        <v>0.2</v>
      </c>
      <c r="G3" s="21">
        <f t="shared" si="0"/>
        <v>0.25</v>
      </c>
      <c r="H3" s="22">
        <f t="shared" si="0"/>
        <v>0.3</v>
      </c>
      <c r="I3" s="21">
        <f t="shared" si="0"/>
        <v>0.35</v>
      </c>
      <c r="J3" s="21">
        <f t="shared" si="0"/>
        <v>0.39999999999999997</v>
      </c>
      <c r="K3" s="21">
        <f t="shared" si="0"/>
        <v>0.44999999999999996</v>
      </c>
      <c r="L3" s="21">
        <f t="shared" si="0"/>
        <v>0.49999999999999994</v>
      </c>
      <c r="M3" s="21">
        <f t="shared" si="0"/>
        <v>0.5499999999999999</v>
      </c>
      <c r="N3" s="21">
        <f>M3+0.05</f>
        <v>0.6</v>
      </c>
      <c r="O3" s="21">
        <f>N3+0.1</f>
        <v>0.7</v>
      </c>
      <c r="P3" s="23">
        <f>O3+0.1</f>
        <v>0.7999999999999999</v>
      </c>
      <c r="Q3" s="24">
        <f>P3+0.1</f>
        <v>0.8999999999999999</v>
      </c>
    </row>
    <row r="4" spans="3:17" ht="13.5">
      <c r="C4" s="34" t="s">
        <v>2</v>
      </c>
      <c r="D4" s="35"/>
      <c r="E4" s="36" t="s">
        <v>4</v>
      </c>
      <c r="F4" s="36"/>
      <c r="G4" s="36"/>
      <c r="H4" s="37"/>
      <c r="I4" s="36"/>
      <c r="J4" s="36"/>
      <c r="K4" s="36"/>
      <c r="L4" s="36"/>
      <c r="M4" s="36"/>
      <c r="N4" s="36"/>
      <c r="O4" s="36"/>
      <c r="P4" s="6"/>
      <c r="Q4" s="4"/>
    </row>
    <row r="5" spans="3:17" ht="12.75">
      <c r="C5" s="8">
        <v>0.01</v>
      </c>
      <c r="D5" s="9">
        <f>IF($C5&gt;=D$3,"-",D$3/((1-$C5)*(1-(1-D$3)/(1-$C5)))-1)</f>
        <v>0.11111111111111227</v>
      </c>
      <c r="E5" s="9">
        <f aca="true" t="shared" si="1" ref="E5:Q5">IF($C5&gt;=E$3,"-",E$3/((1-$C5)*(1-(1-E$3)/(1-$C5)))-1)</f>
        <v>0.0714285714285714</v>
      </c>
      <c r="F5" s="9">
        <f t="shared" si="1"/>
        <v>0.05263157894736903</v>
      </c>
      <c r="G5" s="10">
        <f t="shared" si="1"/>
        <v>0.04166666666666674</v>
      </c>
      <c r="H5" s="11">
        <f t="shared" si="1"/>
        <v>0.034482758620689724</v>
      </c>
      <c r="I5" s="12">
        <f t="shared" si="1"/>
        <v>0.02941176470588247</v>
      </c>
      <c r="J5" s="9">
        <f t="shared" si="1"/>
        <v>0.025641025641025994</v>
      </c>
      <c r="K5" s="9">
        <f t="shared" si="1"/>
        <v>0.022727272727272707</v>
      </c>
      <c r="L5" s="9">
        <f t="shared" si="1"/>
        <v>0.020408163265305923</v>
      </c>
      <c r="M5" s="9">
        <f t="shared" si="1"/>
        <v>0.0185185185185186</v>
      </c>
      <c r="N5" s="9">
        <f t="shared" si="1"/>
        <v>0.016949152542372836</v>
      </c>
      <c r="O5" s="9">
        <f t="shared" si="1"/>
        <v>0.01449275362318847</v>
      </c>
      <c r="P5" s="9">
        <f t="shared" si="1"/>
        <v>0.012658227848101333</v>
      </c>
      <c r="Q5" s="9">
        <f t="shared" si="1"/>
        <v>0.011235955056179803</v>
      </c>
    </row>
    <row r="6" spans="3:17" ht="12.75">
      <c r="C6" s="25">
        <f>C5+0.01</f>
        <v>0.02</v>
      </c>
      <c r="D6" s="9">
        <f aca="true" t="shared" si="2" ref="D6:Q16">IF($C6&gt;=D$3,"-",D$3/((1-$C6)*(1-(1-D$3)/(1-$C6)))-1)</f>
        <v>0.25000000000000044</v>
      </c>
      <c r="E6" s="9">
        <f t="shared" si="2"/>
        <v>0.15384615384615374</v>
      </c>
      <c r="F6" s="9">
        <f t="shared" si="2"/>
        <v>0.11111111111111138</v>
      </c>
      <c r="G6" s="10">
        <f t="shared" si="2"/>
        <v>0.08695652173913015</v>
      </c>
      <c r="H6" s="11">
        <f t="shared" si="2"/>
        <v>0.0714285714285714</v>
      </c>
      <c r="I6" s="12">
        <f t="shared" si="2"/>
        <v>0.060606060606060774</v>
      </c>
      <c r="J6" s="9">
        <f t="shared" si="2"/>
        <v>0.052631578947368585</v>
      </c>
      <c r="K6" s="9">
        <f t="shared" si="2"/>
        <v>0.04651162790697683</v>
      </c>
      <c r="L6" s="9">
        <f t="shared" si="2"/>
        <v>0.04166666666666652</v>
      </c>
      <c r="M6" s="9">
        <f t="shared" si="2"/>
        <v>0.037735849056603765</v>
      </c>
      <c r="N6" s="9">
        <f t="shared" si="2"/>
        <v>0.034482758620689724</v>
      </c>
      <c r="O6" s="9">
        <f t="shared" si="2"/>
        <v>0.02941176470588247</v>
      </c>
      <c r="P6" s="9">
        <f t="shared" si="2"/>
        <v>0.02564102564102555</v>
      </c>
      <c r="Q6" s="9">
        <f t="shared" si="2"/>
        <v>0.022727272727272707</v>
      </c>
    </row>
    <row r="7" spans="3:17" ht="12.75">
      <c r="C7" s="25">
        <f>C6+0.02</f>
        <v>0.04</v>
      </c>
      <c r="D7" s="9">
        <f t="shared" si="2"/>
        <v>0.6666666666666696</v>
      </c>
      <c r="E7" s="9">
        <f t="shared" si="2"/>
        <v>0.36363636363636354</v>
      </c>
      <c r="F7" s="9">
        <f t="shared" si="2"/>
        <v>0.25000000000000044</v>
      </c>
      <c r="G7" s="10">
        <f t="shared" si="2"/>
        <v>0.19047619047619047</v>
      </c>
      <c r="H7" s="11">
        <f t="shared" si="2"/>
        <v>0.15384615384615374</v>
      </c>
      <c r="I7" s="12">
        <f t="shared" si="2"/>
        <v>0.12903225806451624</v>
      </c>
      <c r="J7" s="9">
        <f t="shared" si="2"/>
        <v>0.11111111111111138</v>
      </c>
      <c r="K7" s="9">
        <f t="shared" si="2"/>
        <v>0.09756097560975618</v>
      </c>
      <c r="L7" s="9">
        <f t="shared" si="2"/>
        <v>0.08695652173913038</v>
      </c>
      <c r="M7" s="9">
        <f t="shared" si="2"/>
        <v>0.07843137254901977</v>
      </c>
      <c r="N7" s="9">
        <f t="shared" si="2"/>
        <v>0.0714285714285714</v>
      </c>
      <c r="O7" s="9">
        <f t="shared" si="2"/>
        <v>0.060606060606060774</v>
      </c>
      <c r="P7" s="9">
        <f t="shared" si="2"/>
        <v>0.052631578947368585</v>
      </c>
      <c r="Q7" s="9">
        <f t="shared" si="2"/>
        <v>0.04651162790697683</v>
      </c>
    </row>
    <row r="8" spans="3:17" ht="12.75">
      <c r="C8" s="25">
        <f>C7+0.02</f>
        <v>0.06</v>
      </c>
      <c r="D8" s="9">
        <f t="shared" si="2"/>
        <v>1.500000000000003</v>
      </c>
      <c r="E8" s="9">
        <f t="shared" si="2"/>
        <v>0.6666666666666674</v>
      </c>
      <c r="F8" s="9">
        <f t="shared" si="2"/>
        <v>0.42857142857142994</v>
      </c>
      <c r="G8" s="10">
        <f t="shared" si="2"/>
        <v>0.3157894736842113</v>
      </c>
      <c r="H8" s="11">
        <f t="shared" si="2"/>
        <v>0.24999999999999978</v>
      </c>
      <c r="I8" s="12">
        <f t="shared" si="2"/>
        <v>0.20689655172413812</v>
      </c>
      <c r="J8" s="9">
        <f t="shared" si="2"/>
        <v>0.1764705882352946</v>
      </c>
      <c r="K8" s="9">
        <f t="shared" si="2"/>
        <v>0.1538461538461542</v>
      </c>
      <c r="L8" s="9">
        <f t="shared" si="2"/>
        <v>0.13636363636363624</v>
      </c>
      <c r="M8" s="9">
        <f t="shared" si="2"/>
        <v>0.12244897959183687</v>
      </c>
      <c r="N8" s="9">
        <f t="shared" si="2"/>
        <v>0.11111111111111116</v>
      </c>
      <c r="O8" s="9">
        <f t="shared" si="2"/>
        <v>0.09375000000000022</v>
      </c>
      <c r="P8" s="9">
        <f t="shared" si="2"/>
        <v>0.08108108108108114</v>
      </c>
      <c r="Q8" s="9">
        <f t="shared" si="2"/>
        <v>0.0714285714285714</v>
      </c>
    </row>
    <row r="9" spans="3:17" ht="12.75">
      <c r="C9" s="25">
        <f>C8+0.02</f>
        <v>0.08</v>
      </c>
      <c r="D9" s="13">
        <f t="shared" si="2"/>
        <v>4.0000000000000036</v>
      </c>
      <c r="E9" s="13">
        <f t="shared" si="2"/>
        <v>1.1428571428571401</v>
      </c>
      <c r="F9" s="13">
        <f t="shared" si="2"/>
        <v>0.6666666666666665</v>
      </c>
      <c r="G9" s="14">
        <f t="shared" si="2"/>
        <v>0.4705882352941173</v>
      </c>
      <c r="H9" s="11">
        <f t="shared" si="2"/>
        <v>0.3636363636363633</v>
      </c>
      <c r="I9" s="15">
        <f t="shared" si="2"/>
        <v>0.2962962962962965</v>
      </c>
      <c r="J9" s="13">
        <f t="shared" si="2"/>
        <v>0.2500000000000002</v>
      </c>
      <c r="K9" s="13">
        <f t="shared" si="2"/>
        <v>0.216216216216216</v>
      </c>
      <c r="L9" s="13">
        <f t="shared" si="2"/>
        <v>0.19047619047619024</v>
      </c>
      <c r="M9" s="13">
        <f t="shared" si="2"/>
        <v>0.17021276595744683</v>
      </c>
      <c r="N9" s="13">
        <f t="shared" si="2"/>
        <v>0.15384615384615352</v>
      </c>
      <c r="O9" s="13">
        <f t="shared" si="2"/>
        <v>0.12903225806451624</v>
      </c>
      <c r="P9" s="13">
        <f t="shared" si="2"/>
        <v>0.11111111111111116</v>
      </c>
      <c r="Q9" s="13">
        <f t="shared" si="2"/>
        <v>0.09756097560975596</v>
      </c>
    </row>
    <row r="10" spans="3:17" ht="12.75">
      <c r="C10" s="16">
        <f>C9+0.02</f>
        <v>0.1</v>
      </c>
      <c r="D10" s="16" t="str">
        <f t="shared" si="2"/>
        <v>-</v>
      </c>
      <c r="E10" s="16">
        <f t="shared" si="2"/>
        <v>1.9999999999999991</v>
      </c>
      <c r="F10" s="16">
        <f t="shared" si="2"/>
        <v>1.0000000000000009</v>
      </c>
      <c r="G10" s="16">
        <f t="shared" si="2"/>
        <v>0.6666666666666659</v>
      </c>
      <c r="H10" s="16">
        <f t="shared" si="2"/>
        <v>0.49999999999999933</v>
      </c>
      <c r="I10" s="17">
        <f t="shared" si="2"/>
        <v>0.3999999999999999</v>
      </c>
      <c r="J10" s="18">
        <f t="shared" si="2"/>
        <v>0.3333333333333335</v>
      </c>
      <c r="K10" s="18">
        <f t="shared" si="2"/>
        <v>0.2857142857142856</v>
      </c>
      <c r="L10" s="18">
        <f t="shared" si="2"/>
        <v>0.25</v>
      </c>
      <c r="M10" s="18">
        <f t="shared" si="2"/>
        <v>0.22222222222222232</v>
      </c>
      <c r="N10" s="18">
        <f t="shared" si="2"/>
        <v>0.19999999999999996</v>
      </c>
      <c r="O10" s="18">
        <f t="shared" si="2"/>
        <v>0.16666666666666674</v>
      </c>
      <c r="P10" s="18">
        <f t="shared" si="2"/>
        <v>0.1428571428571428</v>
      </c>
      <c r="Q10" s="18">
        <f t="shared" si="2"/>
        <v>0.125</v>
      </c>
    </row>
    <row r="11" spans="3:17" ht="12.75">
      <c r="C11" s="26">
        <f aca="true" t="shared" si="3" ref="C11:C16">C10+0.05</f>
        <v>0.15000000000000002</v>
      </c>
      <c r="D11" s="19" t="str">
        <f t="shared" si="2"/>
        <v>-</v>
      </c>
      <c r="E11" s="19" t="str">
        <f t="shared" si="2"/>
        <v>-</v>
      </c>
      <c r="F11" s="19">
        <f t="shared" si="2"/>
        <v>3.000000000000007</v>
      </c>
      <c r="G11" s="19">
        <f t="shared" si="2"/>
        <v>1.4999999999999996</v>
      </c>
      <c r="H11" s="20">
        <f t="shared" si="2"/>
        <v>0.9999999999999996</v>
      </c>
      <c r="I11" s="19">
        <f t="shared" si="2"/>
        <v>0.7500000000000002</v>
      </c>
      <c r="J11" s="19">
        <f t="shared" si="2"/>
        <v>0.6000000000000008</v>
      </c>
      <c r="K11" s="19">
        <f t="shared" si="2"/>
        <v>0.5</v>
      </c>
      <c r="L11" s="19">
        <f t="shared" si="2"/>
        <v>0.4285714285714286</v>
      </c>
      <c r="M11" s="19">
        <f t="shared" si="2"/>
        <v>0.3750000000000002</v>
      </c>
      <c r="N11" s="19">
        <f t="shared" si="2"/>
        <v>0.3333333333333335</v>
      </c>
      <c r="O11" s="19">
        <f t="shared" si="2"/>
        <v>0.2727272727272727</v>
      </c>
      <c r="P11" s="19">
        <f t="shared" si="2"/>
        <v>0.23076923076923084</v>
      </c>
      <c r="Q11" s="19">
        <f t="shared" si="2"/>
        <v>0.19999999999999996</v>
      </c>
    </row>
    <row r="12" spans="3:17" ht="12.75">
      <c r="C12" s="26">
        <f t="shared" si="3"/>
        <v>0.2</v>
      </c>
      <c r="D12" s="9" t="str">
        <f t="shared" si="2"/>
        <v>-</v>
      </c>
      <c r="E12" s="9" t="str">
        <f t="shared" si="2"/>
        <v>-</v>
      </c>
      <c r="F12" s="9" t="str">
        <f t="shared" si="2"/>
        <v>-</v>
      </c>
      <c r="G12" s="9">
        <f t="shared" si="2"/>
        <v>4</v>
      </c>
      <c r="H12" s="18">
        <f t="shared" si="2"/>
        <v>1.9999999999999973</v>
      </c>
      <c r="I12" s="9">
        <f t="shared" si="2"/>
        <v>1.333333333333333</v>
      </c>
      <c r="J12" s="9">
        <f t="shared" si="2"/>
        <v>1.0000000000000004</v>
      </c>
      <c r="K12" s="9">
        <f t="shared" si="2"/>
        <v>0.7999999999999998</v>
      </c>
      <c r="L12" s="9">
        <f t="shared" si="2"/>
        <v>0.6666666666666663</v>
      </c>
      <c r="M12" s="9">
        <f t="shared" si="2"/>
        <v>0.5714285714285712</v>
      </c>
      <c r="N12" s="9">
        <f t="shared" si="2"/>
        <v>0.4999999999999998</v>
      </c>
      <c r="O12" s="9">
        <f t="shared" si="2"/>
        <v>0.3999999999999999</v>
      </c>
      <c r="P12" s="9">
        <f t="shared" si="2"/>
        <v>0.33333333333333304</v>
      </c>
      <c r="Q12" s="9">
        <f t="shared" si="2"/>
        <v>0.2857142857142856</v>
      </c>
    </row>
    <row r="13" spans="3:17" ht="12.75">
      <c r="C13" s="26">
        <f t="shared" si="3"/>
        <v>0.25</v>
      </c>
      <c r="D13" s="9" t="str">
        <f t="shared" si="2"/>
        <v>-</v>
      </c>
      <c r="E13" s="9" t="str">
        <f t="shared" si="2"/>
        <v>-</v>
      </c>
      <c r="F13" s="9" t="str">
        <f t="shared" si="2"/>
        <v>-</v>
      </c>
      <c r="G13" s="9" t="str">
        <f t="shared" si="2"/>
        <v>-</v>
      </c>
      <c r="H13" s="18">
        <f t="shared" si="2"/>
        <v>4.999999999999991</v>
      </c>
      <c r="I13" s="9">
        <f t="shared" si="2"/>
        <v>2.5000000000000004</v>
      </c>
      <c r="J13" s="9">
        <f t="shared" si="2"/>
        <v>1.6666666666666687</v>
      </c>
      <c r="K13" s="9">
        <f t="shared" si="2"/>
        <v>1.2500000000000004</v>
      </c>
      <c r="L13" s="9">
        <f t="shared" si="2"/>
        <v>0.9999999999999998</v>
      </c>
      <c r="M13" s="9">
        <f t="shared" si="2"/>
        <v>0.8333333333333335</v>
      </c>
      <c r="N13" s="9">
        <f t="shared" si="2"/>
        <v>0.7142857142857144</v>
      </c>
      <c r="O13" s="9">
        <f t="shared" si="2"/>
        <v>0.5555555555555558</v>
      </c>
      <c r="P13" s="9">
        <f t="shared" si="2"/>
        <v>0.4545454545454548</v>
      </c>
      <c r="Q13" s="9">
        <f t="shared" si="2"/>
        <v>0.3846153846153846</v>
      </c>
    </row>
    <row r="14" spans="3:17" ht="12.75">
      <c r="C14" s="26">
        <f t="shared" si="3"/>
        <v>0.3</v>
      </c>
      <c r="D14" s="9" t="str">
        <f t="shared" si="2"/>
        <v>-</v>
      </c>
      <c r="E14" s="9" t="str">
        <f t="shared" si="2"/>
        <v>-</v>
      </c>
      <c r="F14" s="9" t="str">
        <f t="shared" si="2"/>
        <v>-</v>
      </c>
      <c r="G14" s="9" t="str">
        <f t="shared" si="2"/>
        <v>-</v>
      </c>
      <c r="H14" s="18" t="str">
        <f t="shared" si="2"/>
        <v>-</v>
      </c>
      <c r="I14" s="9">
        <f t="shared" si="2"/>
        <v>6.000000000000013</v>
      </c>
      <c r="J14" s="9">
        <f t="shared" si="2"/>
        <v>3.0000000000000053</v>
      </c>
      <c r="K14" s="9">
        <f t="shared" si="2"/>
        <v>2.0000000000000013</v>
      </c>
      <c r="L14" s="9">
        <f t="shared" si="2"/>
        <v>1.5</v>
      </c>
      <c r="M14" s="9">
        <f t="shared" si="2"/>
        <v>1.200000000000001</v>
      </c>
      <c r="N14" s="9">
        <f t="shared" si="2"/>
        <v>1.0000000000000004</v>
      </c>
      <c r="O14" s="9">
        <f t="shared" si="2"/>
        <v>0.75</v>
      </c>
      <c r="P14" s="9">
        <f t="shared" si="2"/>
        <v>0.6000000000000003</v>
      </c>
      <c r="Q14" s="9">
        <f t="shared" si="2"/>
        <v>0.5000000000000002</v>
      </c>
    </row>
    <row r="15" spans="3:17" ht="12.75">
      <c r="C15" s="26">
        <f t="shared" si="3"/>
        <v>0.35</v>
      </c>
      <c r="D15" s="9" t="str">
        <f t="shared" si="2"/>
        <v>-</v>
      </c>
      <c r="E15" s="9" t="str">
        <f t="shared" si="2"/>
        <v>-</v>
      </c>
      <c r="F15" s="9" t="str">
        <f t="shared" si="2"/>
        <v>-</v>
      </c>
      <c r="G15" s="9" t="str">
        <f t="shared" si="2"/>
        <v>-</v>
      </c>
      <c r="H15" s="18" t="str">
        <f t="shared" si="2"/>
        <v>-</v>
      </c>
      <c r="I15" s="9" t="str">
        <f t="shared" si="2"/>
        <v>-</v>
      </c>
      <c r="J15" s="9">
        <f t="shared" si="2"/>
        <v>7.0000000000000036</v>
      </c>
      <c r="K15" s="9">
        <f t="shared" si="2"/>
        <v>3.499999999999999</v>
      </c>
      <c r="L15" s="9">
        <f t="shared" si="2"/>
        <v>2.3333333333333317</v>
      </c>
      <c r="M15" s="9">
        <f t="shared" si="2"/>
        <v>1.7500000000000004</v>
      </c>
      <c r="N15" s="9">
        <f t="shared" si="2"/>
        <v>1.4</v>
      </c>
      <c r="O15" s="9">
        <f t="shared" si="2"/>
        <v>1</v>
      </c>
      <c r="P15" s="9">
        <f t="shared" si="2"/>
        <v>0.7777777777777777</v>
      </c>
      <c r="Q15" s="9">
        <f t="shared" si="2"/>
        <v>0.6363636363636365</v>
      </c>
    </row>
    <row r="16" spans="3:17" ht="12.75">
      <c r="C16" s="26">
        <f t="shared" si="3"/>
        <v>0.39999999999999997</v>
      </c>
      <c r="D16" s="9" t="str">
        <f t="shared" si="2"/>
        <v>-</v>
      </c>
      <c r="E16" s="9" t="str">
        <f t="shared" si="2"/>
        <v>-</v>
      </c>
      <c r="F16" s="9" t="str">
        <f t="shared" si="2"/>
        <v>-</v>
      </c>
      <c r="G16" s="9" t="str">
        <f t="shared" si="2"/>
        <v>-</v>
      </c>
      <c r="H16" s="18" t="str">
        <f t="shared" si="2"/>
        <v>-</v>
      </c>
      <c r="I16" s="9" t="str">
        <f t="shared" si="2"/>
        <v>-</v>
      </c>
      <c r="J16" s="9" t="str">
        <f t="shared" si="2"/>
        <v>-</v>
      </c>
      <c r="K16" s="9">
        <f t="shared" si="2"/>
        <v>7.999999999999993</v>
      </c>
      <c r="L16" s="9">
        <f t="shared" si="2"/>
        <v>3.9999999999999964</v>
      </c>
      <c r="M16" s="9">
        <f t="shared" si="2"/>
        <v>2.6666666666666656</v>
      </c>
      <c r="N16" s="9">
        <f t="shared" si="2"/>
        <v>1.9999999999999991</v>
      </c>
      <c r="O16" s="9">
        <f t="shared" si="2"/>
        <v>1.333333333333333</v>
      </c>
      <c r="P16" s="9">
        <f t="shared" si="2"/>
        <v>0.9999999999999998</v>
      </c>
      <c r="Q16" s="9">
        <f t="shared" si="2"/>
        <v>0.7999999999999998</v>
      </c>
    </row>
    <row r="17" ht="12.75">
      <c r="C17" s="27"/>
    </row>
    <row r="18" ht="12.75">
      <c r="C18" s="2"/>
    </row>
    <row r="19" spans="3:17" ht="12.75">
      <c r="C19" s="28"/>
      <c r="D19" s="21">
        <f>D3</f>
        <v>0.1</v>
      </c>
      <c r="E19" s="21">
        <f aca="true" t="shared" si="4" ref="E19:Q19">E3</f>
        <v>0.15000000000000002</v>
      </c>
      <c r="F19" s="21">
        <f t="shared" si="4"/>
        <v>0.2</v>
      </c>
      <c r="G19" s="21">
        <f t="shared" si="4"/>
        <v>0.25</v>
      </c>
      <c r="H19" s="22">
        <f t="shared" si="4"/>
        <v>0.3</v>
      </c>
      <c r="I19" s="21">
        <f t="shared" si="4"/>
        <v>0.35</v>
      </c>
      <c r="J19" s="21">
        <f t="shared" si="4"/>
        <v>0.39999999999999997</v>
      </c>
      <c r="K19" s="21">
        <f t="shared" si="4"/>
        <v>0.44999999999999996</v>
      </c>
      <c r="L19" s="21">
        <f t="shared" si="4"/>
        <v>0.49999999999999994</v>
      </c>
      <c r="M19" s="21">
        <f t="shared" si="4"/>
        <v>0.5499999999999999</v>
      </c>
      <c r="N19" s="21">
        <f t="shared" si="4"/>
        <v>0.6</v>
      </c>
      <c r="O19" s="21">
        <f t="shared" si="4"/>
        <v>0.7</v>
      </c>
      <c r="P19" s="21">
        <f t="shared" si="4"/>
        <v>0.7999999999999999</v>
      </c>
      <c r="Q19" s="24">
        <f t="shared" si="4"/>
        <v>0.8999999999999999</v>
      </c>
    </row>
    <row r="20" spans="3:17" ht="13.5">
      <c r="C20" s="32" t="s">
        <v>0</v>
      </c>
      <c r="D20" s="33"/>
      <c r="E20" s="38" t="s">
        <v>1</v>
      </c>
      <c r="F20" s="38"/>
      <c r="G20" s="38"/>
      <c r="H20" s="39"/>
      <c r="I20" s="38"/>
      <c r="J20" s="38"/>
      <c r="K20" s="38"/>
      <c r="L20" s="38"/>
      <c r="M20" s="38"/>
      <c r="N20" s="38"/>
      <c r="O20" s="38"/>
      <c r="P20" s="29"/>
      <c r="Q20" s="30"/>
    </row>
    <row r="21" spans="3:17" ht="12.75">
      <c r="C21" s="25">
        <f>C5</f>
        <v>0.01</v>
      </c>
      <c r="D21" s="9">
        <f>IF($C21&gt;=D$3,"-",D$3/((1+$C21)*(1-(1-D$3)/(1+$C21)))-1)</f>
        <v>-0.09090909090909072</v>
      </c>
      <c r="E21" s="9">
        <f aca="true" t="shared" si="5" ref="E21:Q21">IF($C21&gt;=E$3,"-",E$3/((1+$C21)*(1-(1-E$3)/(1+$C21)))-1)</f>
        <v>-0.0625</v>
      </c>
      <c r="F21" s="9">
        <f t="shared" si="5"/>
        <v>-0.04761904761904745</v>
      </c>
      <c r="G21" s="10">
        <f t="shared" si="5"/>
        <v>-0.03846153846153855</v>
      </c>
      <c r="H21" s="11">
        <f t="shared" si="5"/>
        <v>-0.032258064516129226</v>
      </c>
      <c r="I21" s="12">
        <f t="shared" si="5"/>
        <v>-0.02777777777777779</v>
      </c>
      <c r="J21" s="9">
        <f t="shared" si="5"/>
        <v>-0.024390243902438935</v>
      </c>
      <c r="K21" s="9">
        <f t="shared" si="5"/>
        <v>-0.021739130434782594</v>
      </c>
      <c r="L21" s="9">
        <f t="shared" si="5"/>
        <v>-0.019607843137255054</v>
      </c>
      <c r="M21" s="9">
        <f t="shared" si="5"/>
        <v>-0.017857142857142905</v>
      </c>
      <c r="N21" s="9">
        <f t="shared" si="5"/>
        <v>-0.016393442622950838</v>
      </c>
      <c r="O21" s="9">
        <f t="shared" si="5"/>
        <v>-0.014084507042253502</v>
      </c>
      <c r="P21" s="9">
        <f t="shared" si="5"/>
        <v>-0.012345679012345734</v>
      </c>
      <c r="Q21" s="9">
        <f t="shared" si="5"/>
        <v>-0.01098901098901095</v>
      </c>
    </row>
    <row r="22" spans="3:17" ht="12.75">
      <c r="C22" s="25">
        <f aca="true" t="shared" si="6" ref="C22:C31">C6</f>
        <v>0.02</v>
      </c>
      <c r="D22" s="9">
        <f aca="true" t="shared" si="7" ref="D22:Q32">IF($C22&gt;=D$3,"-",D$3/((1+$C22)*(1-(1-D$3)/(1+$C22)))-1)</f>
        <v>-0.16666666666666674</v>
      </c>
      <c r="E22" s="9">
        <f t="shared" si="7"/>
        <v>-0.11764705882352966</v>
      </c>
      <c r="F22" s="9">
        <f t="shared" si="7"/>
        <v>-0.09090909090909083</v>
      </c>
      <c r="G22" s="10">
        <f t="shared" si="7"/>
        <v>-0.07407407407407429</v>
      </c>
      <c r="H22" s="11">
        <f t="shared" si="7"/>
        <v>-0.06250000000000033</v>
      </c>
      <c r="I22" s="12">
        <f t="shared" si="7"/>
        <v>-0.05405405405405428</v>
      </c>
      <c r="J22" s="9">
        <f t="shared" si="7"/>
        <v>-0.04761904761904745</v>
      </c>
      <c r="K22" s="9">
        <f t="shared" si="7"/>
        <v>-0.04255319148936165</v>
      </c>
      <c r="L22" s="9">
        <f t="shared" si="7"/>
        <v>-0.03846153846153855</v>
      </c>
      <c r="M22" s="9">
        <f t="shared" si="7"/>
        <v>-0.035087719298245834</v>
      </c>
      <c r="N22" s="9">
        <f t="shared" si="7"/>
        <v>-0.032258064516129226</v>
      </c>
      <c r="O22" s="9">
        <f t="shared" si="7"/>
        <v>-0.02777777777777779</v>
      </c>
      <c r="P22" s="9">
        <f t="shared" si="7"/>
        <v>-0.024390243902439046</v>
      </c>
      <c r="Q22" s="9">
        <f t="shared" si="7"/>
        <v>-0.021739130434782594</v>
      </c>
    </row>
    <row r="23" spans="3:17" ht="12.75">
      <c r="C23" s="25">
        <f t="shared" si="6"/>
        <v>0.04</v>
      </c>
      <c r="D23" s="9">
        <f t="shared" si="7"/>
        <v>-0.2857142857142855</v>
      </c>
      <c r="E23" s="9">
        <f t="shared" si="7"/>
        <v>-0.21052631578947367</v>
      </c>
      <c r="F23" s="9">
        <f t="shared" si="7"/>
        <v>-0.16666666666666652</v>
      </c>
      <c r="G23" s="10">
        <f t="shared" si="7"/>
        <v>-0.13793103448275867</v>
      </c>
      <c r="H23" s="11">
        <f t="shared" si="7"/>
        <v>-0.11764705882352966</v>
      </c>
      <c r="I23" s="12">
        <f t="shared" si="7"/>
        <v>-0.10256410256410264</v>
      </c>
      <c r="J23" s="9">
        <f t="shared" si="7"/>
        <v>-0.09090909090909083</v>
      </c>
      <c r="K23" s="9">
        <f t="shared" si="7"/>
        <v>-0.08163265306122458</v>
      </c>
      <c r="L23" s="9">
        <f t="shared" si="7"/>
        <v>-0.07407407407407429</v>
      </c>
      <c r="M23" s="9">
        <f t="shared" si="7"/>
        <v>-0.06779661016949157</v>
      </c>
      <c r="N23" s="9">
        <f t="shared" si="7"/>
        <v>-0.0625</v>
      </c>
      <c r="O23" s="9">
        <f t="shared" si="7"/>
        <v>-0.05405405405405406</v>
      </c>
      <c r="P23" s="9">
        <f t="shared" si="7"/>
        <v>-0.04761904761904767</v>
      </c>
      <c r="Q23" s="9">
        <f t="shared" si="7"/>
        <v>-0.042553191489361764</v>
      </c>
    </row>
    <row r="24" spans="3:17" ht="12.75">
      <c r="C24" s="25">
        <f t="shared" si="6"/>
        <v>0.06</v>
      </c>
      <c r="D24" s="9">
        <f t="shared" si="7"/>
        <v>-0.3749999999999999</v>
      </c>
      <c r="E24" s="9">
        <f t="shared" si="7"/>
        <v>-0.2857142857142859</v>
      </c>
      <c r="F24" s="9">
        <f t="shared" si="7"/>
        <v>-0.23076923076923062</v>
      </c>
      <c r="G24" s="10">
        <f t="shared" si="7"/>
        <v>-0.19354838709677435</v>
      </c>
      <c r="H24" s="11">
        <f t="shared" si="7"/>
        <v>-0.16666666666666674</v>
      </c>
      <c r="I24" s="12">
        <f t="shared" si="7"/>
        <v>-0.14634146341463428</v>
      </c>
      <c r="J24" s="9">
        <f t="shared" si="7"/>
        <v>-0.13043478260869557</v>
      </c>
      <c r="K24" s="9">
        <f t="shared" si="7"/>
        <v>-0.11764705882352955</v>
      </c>
      <c r="L24" s="9">
        <f t="shared" si="7"/>
        <v>-0.10714285714285754</v>
      </c>
      <c r="M24" s="9">
        <f t="shared" si="7"/>
        <v>-0.09836065573770503</v>
      </c>
      <c r="N24" s="9">
        <f t="shared" si="7"/>
        <v>-0.09090909090909094</v>
      </c>
      <c r="O24" s="9">
        <f t="shared" si="7"/>
        <v>-0.07894736842105265</v>
      </c>
      <c r="P24" s="9">
        <f t="shared" si="7"/>
        <v>-0.06976744186046513</v>
      </c>
      <c r="Q24" s="9">
        <f t="shared" si="7"/>
        <v>-0.06250000000000011</v>
      </c>
    </row>
    <row r="25" spans="3:17" ht="12.75">
      <c r="C25" s="25">
        <f t="shared" si="6"/>
        <v>0.08</v>
      </c>
      <c r="D25" s="13">
        <f>D$3/((1+$C25)*(1-(1-D$3)/(1+$C25)))-1</f>
        <v>-0.44444444444444475</v>
      </c>
      <c r="E25" s="13">
        <f aca="true" t="shared" si="8" ref="E25:K25">E$3/((1+$C25)*(1-(1-E$3)/(1+$C25)))-1</f>
        <v>-0.34782608695652184</v>
      </c>
      <c r="F25" s="13">
        <f t="shared" si="8"/>
        <v>-0.2857142857142859</v>
      </c>
      <c r="G25" s="14">
        <f t="shared" si="8"/>
        <v>-0.24242424242424254</v>
      </c>
      <c r="H25" s="11">
        <f t="shared" si="8"/>
        <v>-0.21052631578947412</v>
      </c>
      <c r="I25" s="12">
        <f t="shared" si="8"/>
        <v>-0.18604651162790697</v>
      </c>
      <c r="J25" s="9">
        <f t="shared" si="8"/>
        <v>-0.16666666666666674</v>
      </c>
      <c r="K25" s="9">
        <f t="shared" si="8"/>
        <v>-0.15094339622641517</v>
      </c>
      <c r="L25" s="9">
        <f t="shared" si="7"/>
        <v>-0.13793103448275879</v>
      </c>
      <c r="M25" s="9">
        <f t="shared" si="7"/>
        <v>-0.1269841269841271</v>
      </c>
      <c r="N25" s="9">
        <f t="shared" si="7"/>
        <v>-0.11764705882352955</v>
      </c>
      <c r="O25" s="9">
        <f t="shared" si="7"/>
        <v>-0.10256410256410264</v>
      </c>
      <c r="P25" s="9">
        <f t="shared" si="7"/>
        <v>-0.09090909090909094</v>
      </c>
      <c r="Q25" s="9">
        <f t="shared" si="7"/>
        <v>-0.08163265306122458</v>
      </c>
    </row>
    <row r="26" spans="3:17" ht="12.75">
      <c r="C26" s="16">
        <f t="shared" si="6"/>
        <v>0.1</v>
      </c>
      <c r="D26" s="16">
        <f aca="true" t="shared" si="9" ref="D26:K32">D$3/((1+$C26)*(1-(1-D$3)/(1+$C26)))-1</f>
        <v>-0.5000000000000002</v>
      </c>
      <c r="E26" s="16">
        <f t="shared" si="9"/>
        <v>-0.40000000000000036</v>
      </c>
      <c r="F26" s="16">
        <f t="shared" si="9"/>
        <v>-0.33333333333333326</v>
      </c>
      <c r="G26" s="16">
        <f t="shared" si="9"/>
        <v>-0.2857142857142859</v>
      </c>
      <c r="H26" s="16">
        <f t="shared" si="9"/>
        <v>-0.25000000000000033</v>
      </c>
      <c r="I26" s="12">
        <f t="shared" si="9"/>
        <v>-0.22222222222222243</v>
      </c>
      <c r="J26" s="9">
        <f t="shared" si="9"/>
        <v>-0.19999999999999996</v>
      </c>
      <c r="K26" s="9">
        <f t="shared" si="9"/>
        <v>-0.181818181818182</v>
      </c>
      <c r="L26" s="9">
        <f t="shared" si="7"/>
        <v>-0.16666666666666674</v>
      </c>
      <c r="M26" s="9">
        <f t="shared" si="7"/>
        <v>-0.15384615384615385</v>
      </c>
      <c r="N26" s="9">
        <f t="shared" si="7"/>
        <v>-0.14285714285714302</v>
      </c>
      <c r="O26" s="9">
        <f t="shared" si="7"/>
        <v>-0.1250000000000001</v>
      </c>
      <c r="P26" s="9">
        <f t="shared" si="7"/>
        <v>-0.11111111111111116</v>
      </c>
      <c r="Q26" s="9">
        <f t="shared" si="7"/>
        <v>-0.10000000000000009</v>
      </c>
    </row>
    <row r="27" spans="3:17" ht="12.75">
      <c r="C27" s="25">
        <f t="shared" si="6"/>
        <v>0.15000000000000002</v>
      </c>
      <c r="D27" s="19">
        <f t="shared" si="9"/>
        <v>-0.5999999999999999</v>
      </c>
      <c r="E27" s="19">
        <f t="shared" si="9"/>
        <v>-0.4999999999999998</v>
      </c>
      <c r="F27" s="19">
        <f t="shared" si="9"/>
        <v>-0.42857142857142827</v>
      </c>
      <c r="G27" s="19">
        <f t="shared" si="9"/>
        <v>-0.375</v>
      </c>
      <c r="H27" s="20">
        <f t="shared" si="9"/>
        <v>-0.33333333333333326</v>
      </c>
      <c r="I27" s="9">
        <f t="shared" si="9"/>
        <v>-0.29999999999999993</v>
      </c>
      <c r="J27" s="9">
        <f t="shared" si="9"/>
        <v>-0.2727272727272726</v>
      </c>
      <c r="K27" s="9">
        <f t="shared" si="9"/>
        <v>-0.24999999999999978</v>
      </c>
      <c r="L27" s="9">
        <f t="shared" si="7"/>
        <v>-0.23076923076923073</v>
      </c>
      <c r="M27" s="9">
        <f t="shared" si="7"/>
        <v>-0.2142857142857142</v>
      </c>
      <c r="N27" s="9">
        <f t="shared" si="7"/>
        <v>-0.20000000000000007</v>
      </c>
      <c r="O27" s="9">
        <f t="shared" si="7"/>
        <v>-0.17647058823529405</v>
      </c>
      <c r="P27" s="9">
        <f t="shared" si="7"/>
        <v>-0.1578947368421052</v>
      </c>
      <c r="Q27" s="9">
        <f t="shared" si="7"/>
        <v>-0.1428571428571428</v>
      </c>
    </row>
    <row r="28" spans="3:17" ht="12.75">
      <c r="C28" s="25">
        <f t="shared" si="6"/>
        <v>0.2</v>
      </c>
      <c r="D28" s="9">
        <f t="shared" si="9"/>
        <v>-0.6666666666666666</v>
      </c>
      <c r="E28" s="9">
        <f t="shared" si="9"/>
        <v>-0.5714285714285713</v>
      </c>
      <c r="F28" s="9">
        <f t="shared" si="9"/>
        <v>-0.4999999999999999</v>
      </c>
      <c r="G28" s="9">
        <f t="shared" si="9"/>
        <v>-0.4444444444444444</v>
      </c>
      <c r="H28" s="18">
        <f t="shared" si="9"/>
        <v>-0.3999999999999999</v>
      </c>
      <c r="I28" s="9">
        <f t="shared" si="9"/>
        <v>-0.36363636363636365</v>
      </c>
      <c r="J28" s="9">
        <f t="shared" si="9"/>
        <v>-0.33333333333333326</v>
      </c>
      <c r="K28" s="9">
        <f t="shared" si="9"/>
        <v>-0.3076923076923077</v>
      </c>
      <c r="L28" s="9">
        <f t="shared" si="7"/>
        <v>-0.2857142857142856</v>
      </c>
      <c r="M28" s="9">
        <f t="shared" si="7"/>
        <v>-0.2666666666666667</v>
      </c>
      <c r="N28" s="9">
        <f t="shared" si="7"/>
        <v>-0.25</v>
      </c>
      <c r="O28" s="9">
        <f t="shared" si="7"/>
        <v>-0.2222222222222222</v>
      </c>
      <c r="P28" s="9">
        <f t="shared" si="7"/>
        <v>-0.19999999999999996</v>
      </c>
      <c r="Q28" s="9">
        <f t="shared" si="7"/>
        <v>-0.18181818181818177</v>
      </c>
    </row>
    <row r="29" spans="3:17" ht="12.75">
      <c r="C29" s="25">
        <f t="shared" si="6"/>
        <v>0.25</v>
      </c>
      <c r="D29" s="9">
        <f t="shared" si="9"/>
        <v>-0.7142857142857143</v>
      </c>
      <c r="E29" s="9">
        <f t="shared" si="9"/>
        <v>-0.625</v>
      </c>
      <c r="F29" s="9">
        <f t="shared" si="9"/>
        <v>-0.5555555555555555</v>
      </c>
      <c r="G29" s="9">
        <f t="shared" si="9"/>
        <v>-0.5</v>
      </c>
      <c r="H29" s="18">
        <f t="shared" si="9"/>
        <v>-0.4545454545454546</v>
      </c>
      <c r="I29" s="9">
        <f t="shared" si="9"/>
        <v>-0.41666666666666663</v>
      </c>
      <c r="J29" s="9">
        <f t="shared" si="9"/>
        <v>-0.3846153846153846</v>
      </c>
      <c r="K29" s="9">
        <f t="shared" si="9"/>
        <v>-0.3571428571428572</v>
      </c>
      <c r="L29" s="9">
        <f t="shared" si="7"/>
        <v>-0.33333333333333337</v>
      </c>
      <c r="M29" s="9">
        <f t="shared" si="7"/>
        <v>-0.3124999999999999</v>
      </c>
      <c r="N29" s="9">
        <f t="shared" si="7"/>
        <v>-0.2941176470588235</v>
      </c>
      <c r="O29" s="9">
        <f t="shared" si="7"/>
        <v>-0.26315789473684215</v>
      </c>
      <c r="P29" s="9">
        <f t="shared" si="7"/>
        <v>-0.23809523809523814</v>
      </c>
      <c r="Q29" s="9">
        <f t="shared" si="7"/>
        <v>-0.21739130434782605</v>
      </c>
    </row>
    <row r="30" spans="3:17" ht="12.75">
      <c r="C30" s="25">
        <f t="shared" si="6"/>
        <v>0.3</v>
      </c>
      <c r="D30" s="9">
        <f t="shared" si="9"/>
        <v>-0.75</v>
      </c>
      <c r="E30" s="9">
        <f t="shared" si="9"/>
        <v>-0.6666666666666666</v>
      </c>
      <c r="F30" s="9">
        <f t="shared" si="9"/>
        <v>-0.6</v>
      </c>
      <c r="G30" s="9">
        <f t="shared" si="9"/>
        <v>-0.5454545454545454</v>
      </c>
      <c r="H30" s="18">
        <f t="shared" si="9"/>
        <v>-0.5000000000000001</v>
      </c>
      <c r="I30" s="9">
        <f t="shared" si="9"/>
        <v>-0.46153846153846156</v>
      </c>
      <c r="J30" s="9">
        <f t="shared" si="9"/>
        <v>-0.4285714285714286</v>
      </c>
      <c r="K30" s="9">
        <f t="shared" si="9"/>
        <v>-0.4</v>
      </c>
      <c r="L30" s="9">
        <f t="shared" si="7"/>
        <v>-0.3750000000000001</v>
      </c>
      <c r="M30" s="9">
        <f t="shared" si="7"/>
        <v>-0.3529411764705882</v>
      </c>
      <c r="N30" s="9">
        <f t="shared" si="7"/>
        <v>-0.33333333333333337</v>
      </c>
      <c r="O30" s="9">
        <f t="shared" si="7"/>
        <v>-0.30000000000000004</v>
      </c>
      <c r="P30" s="9">
        <f t="shared" si="7"/>
        <v>-0.2727272727272728</v>
      </c>
      <c r="Q30" s="9">
        <f t="shared" si="7"/>
        <v>-0.25</v>
      </c>
    </row>
    <row r="31" spans="3:17" ht="12.75">
      <c r="C31" s="25">
        <f t="shared" si="6"/>
        <v>0.35</v>
      </c>
      <c r="D31" s="9">
        <f t="shared" si="9"/>
        <v>-0.7777777777777778</v>
      </c>
      <c r="E31" s="9">
        <f t="shared" si="9"/>
        <v>-0.7</v>
      </c>
      <c r="F31" s="9">
        <f t="shared" si="9"/>
        <v>-0.6363636363636364</v>
      </c>
      <c r="G31" s="9">
        <f t="shared" si="9"/>
        <v>-0.5833333333333335</v>
      </c>
      <c r="H31" s="18">
        <f t="shared" si="9"/>
        <v>-0.5384615384615385</v>
      </c>
      <c r="I31" s="9">
        <f t="shared" si="9"/>
        <v>-0.5000000000000002</v>
      </c>
      <c r="J31" s="9">
        <f t="shared" si="9"/>
        <v>-0.4666666666666668</v>
      </c>
      <c r="K31" s="9">
        <f t="shared" si="9"/>
        <v>-0.4375000000000001</v>
      </c>
      <c r="L31" s="9">
        <f t="shared" si="7"/>
        <v>-0.41176470588235303</v>
      </c>
      <c r="M31" s="9">
        <f t="shared" si="7"/>
        <v>-0.38888888888888895</v>
      </c>
      <c r="N31" s="9">
        <f t="shared" si="7"/>
        <v>-0.368421052631579</v>
      </c>
      <c r="O31" s="9">
        <f t="shared" si="7"/>
        <v>-0.33333333333333337</v>
      </c>
      <c r="P31" s="9">
        <f t="shared" si="7"/>
        <v>-0.30434782608695665</v>
      </c>
      <c r="Q31" s="9">
        <f t="shared" si="7"/>
        <v>-0.28</v>
      </c>
    </row>
    <row r="32" spans="3:17" ht="12.75">
      <c r="C32" s="25">
        <v>0.4</v>
      </c>
      <c r="D32" s="9">
        <f t="shared" si="9"/>
        <v>-0.7999999999999999</v>
      </c>
      <c r="E32" s="9">
        <f t="shared" si="9"/>
        <v>-0.7272727272727271</v>
      </c>
      <c r="F32" s="9">
        <f t="shared" si="9"/>
        <v>-0.6666666666666665</v>
      </c>
      <c r="G32" s="9">
        <f t="shared" si="9"/>
        <v>-0.6153846153846154</v>
      </c>
      <c r="H32" s="18">
        <f t="shared" si="9"/>
        <v>-0.5714285714285714</v>
      </c>
      <c r="I32" s="9">
        <f t="shared" si="9"/>
        <v>-0.5333333333333332</v>
      </c>
      <c r="J32" s="9">
        <f t="shared" si="9"/>
        <v>-0.5</v>
      </c>
      <c r="K32" s="9">
        <f t="shared" si="9"/>
        <v>-0.47058823529411764</v>
      </c>
      <c r="L32" s="9">
        <f t="shared" si="7"/>
        <v>-0.4444444444444444</v>
      </c>
      <c r="M32" s="9">
        <f t="shared" si="7"/>
        <v>-0.42105263157894735</v>
      </c>
      <c r="N32" s="9">
        <f t="shared" si="7"/>
        <v>-0.3999999999999999</v>
      </c>
      <c r="O32" s="9">
        <f t="shared" si="7"/>
        <v>-0.36363636363636365</v>
      </c>
      <c r="P32" s="9">
        <f t="shared" si="7"/>
        <v>-0.33333333333333337</v>
      </c>
      <c r="Q32" s="9">
        <f t="shared" si="7"/>
        <v>-0.3076923076923077</v>
      </c>
    </row>
  </sheetData>
  <sheetProtection password="C772" sheet="1" objects="1" scenarios="1"/>
  <mergeCells count="5">
    <mergeCell ref="C1:O1"/>
    <mergeCell ref="C20:D20"/>
    <mergeCell ref="C4:D4"/>
    <mergeCell ref="E4:O4"/>
    <mergeCell ref="E20:O20"/>
  </mergeCells>
  <printOptions horizontalCentered="1"/>
  <pageMargins left="0.47" right="0.1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Principa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 Payne</cp:lastModifiedBy>
  <cp:lastPrinted>2009-01-01T02:55:39Z</cp:lastPrinted>
  <dcterms:created xsi:type="dcterms:W3CDTF">2008-05-24T01:02:29Z</dcterms:created>
  <dcterms:modified xsi:type="dcterms:W3CDTF">2009-02-09T19:14:44Z</dcterms:modified>
  <cp:category/>
  <cp:version/>
  <cp:contentType/>
  <cp:contentStatus/>
</cp:coreProperties>
</file>